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0.104.11\Formazione\MET\determina rimborso tutor Met\"/>
    </mc:Choice>
  </mc:AlternateContent>
  <xr:revisionPtr revIDLastSave="0" documentId="13_ncr:1_{9AE3FE6E-B37A-4404-80C7-E7833B883586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Foglio2" sheetId="2" r:id="rId1"/>
  </sheets>
  <definedNames>
    <definedName name="_xlnm._FilterDatabase" localSheetId="0" hidden="1">Foglio2!$A$1:$O$45</definedName>
  </definedNames>
  <calcPr calcId="191029"/>
</workbook>
</file>

<file path=xl/calcChain.xml><?xml version="1.0" encoding="utf-8"?>
<calcChain xmlns="http://schemas.openxmlformats.org/spreadsheetml/2006/main">
  <c r="N45" i="2" l="1"/>
  <c r="O45" i="2"/>
  <c r="P45" i="2"/>
  <c r="Q45" i="2"/>
  <c r="R45" i="2"/>
  <c r="S45" i="2"/>
  <c r="M3" i="2"/>
  <c r="M4" i="2"/>
  <c r="M5" i="2"/>
  <c r="Q5" i="2" s="1"/>
  <c r="M6" i="2"/>
  <c r="M7" i="2"/>
  <c r="Q7" i="2" s="1"/>
  <c r="M8" i="2"/>
  <c r="R8" i="2" s="1"/>
  <c r="M9" i="2"/>
  <c r="M10" i="2"/>
  <c r="M11" i="2"/>
  <c r="Q11" i="2" s="1"/>
  <c r="M12" i="2"/>
  <c r="M13" i="2"/>
  <c r="Q13" i="2" s="1"/>
  <c r="M14" i="2"/>
  <c r="Q14" i="2" s="1"/>
  <c r="M15" i="2"/>
  <c r="M16" i="2"/>
  <c r="M17" i="2"/>
  <c r="R17" i="2" s="1"/>
  <c r="M18" i="2"/>
  <c r="M19" i="2"/>
  <c r="R19" i="2" s="1"/>
  <c r="M20" i="2"/>
  <c r="Q20" i="2" s="1"/>
  <c r="M21" i="2"/>
  <c r="M22" i="2"/>
  <c r="M23" i="2"/>
  <c r="Q23" i="2" s="1"/>
  <c r="M24" i="2"/>
  <c r="M25" i="2"/>
  <c r="Q25" i="2" s="1"/>
  <c r="M26" i="2"/>
  <c r="Q26" i="2" s="1"/>
  <c r="M27" i="2"/>
  <c r="M28" i="2"/>
  <c r="M29" i="2"/>
  <c r="R29" i="2" s="1"/>
  <c r="M30" i="2"/>
  <c r="M31" i="2"/>
  <c r="R31" i="2" s="1"/>
  <c r="M32" i="2"/>
  <c r="Q32" i="2" s="1"/>
  <c r="M33" i="2"/>
  <c r="M34" i="2"/>
  <c r="M35" i="2"/>
  <c r="M36" i="2"/>
  <c r="M37" i="2"/>
  <c r="M38" i="2"/>
  <c r="Q38" i="2" s="1"/>
  <c r="M39" i="2"/>
  <c r="M40" i="2"/>
  <c r="M41" i="2"/>
  <c r="Q41" i="2" s="1"/>
  <c r="M42" i="2"/>
  <c r="M43" i="2"/>
  <c r="Q43" i="2" s="1"/>
  <c r="M44" i="2"/>
  <c r="Q44" i="2" s="1"/>
  <c r="Q3" i="2"/>
  <c r="R3" i="2"/>
  <c r="Q4" i="2"/>
  <c r="R4" i="2"/>
  <c r="Q6" i="2"/>
  <c r="R6" i="2"/>
  <c r="R7" i="2"/>
  <c r="Q8" i="2"/>
  <c r="Q9" i="2"/>
  <c r="R9" i="2"/>
  <c r="Q10" i="2"/>
  <c r="R10" i="2"/>
  <c r="R11" i="2"/>
  <c r="Q12" i="2"/>
  <c r="R12" i="2"/>
  <c r="R13" i="2"/>
  <c r="Q15" i="2"/>
  <c r="R15" i="2"/>
  <c r="Q16" i="2"/>
  <c r="R16" i="2"/>
  <c r="Q17" i="2"/>
  <c r="Q18" i="2"/>
  <c r="R18" i="2"/>
  <c r="Q19" i="2"/>
  <c r="Q21" i="2"/>
  <c r="R21" i="2"/>
  <c r="Q22" i="2"/>
  <c r="R22" i="2"/>
  <c r="R23" i="2"/>
  <c r="Q24" i="2"/>
  <c r="R24" i="2"/>
  <c r="R25" i="2"/>
  <c r="R26" i="2"/>
  <c r="Q27" i="2"/>
  <c r="R27" i="2"/>
  <c r="Q28" i="2"/>
  <c r="R28" i="2"/>
  <c r="Q29" i="2"/>
  <c r="Q30" i="2"/>
  <c r="R30" i="2"/>
  <c r="Q31" i="2"/>
  <c r="Q33" i="2"/>
  <c r="R33" i="2"/>
  <c r="Q34" i="2"/>
  <c r="R34" i="2"/>
  <c r="Q35" i="2"/>
  <c r="R35" i="2"/>
  <c r="Q36" i="2"/>
  <c r="R36" i="2"/>
  <c r="Q37" i="2"/>
  <c r="R37" i="2"/>
  <c r="Q39" i="2"/>
  <c r="R39" i="2"/>
  <c r="Q40" i="2"/>
  <c r="R40" i="2"/>
  <c r="Q42" i="2"/>
  <c r="R42" i="2"/>
  <c r="R44" i="2"/>
  <c r="S2" i="2"/>
  <c r="R2" i="2"/>
  <c r="Q2" i="2"/>
  <c r="P2" i="2"/>
  <c r="R20" i="2" l="1"/>
  <c r="R38" i="2"/>
  <c r="R14" i="2"/>
  <c r="R43" i="2"/>
  <c r="R41" i="2"/>
  <c r="R32" i="2"/>
  <c r="R5" i="2"/>
  <c r="O14" i="2"/>
  <c r="P14" i="2" s="1"/>
  <c r="S14" i="2" s="1"/>
  <c r="O13" i="2" l="1"/>
  <c r="P13" i="2" s="1"/>
  <c r="S13" i="2" s="1"/>
  <c r="O12" i="2"/>
  <c r="P12" i="2" s="1"/>
  <c r="S12" i="2" s="1"/>
  <c r="O7" i="2"/>
  <c r="P7" i="2" s="1"/>
  <c r="S7" i="2" s="1"/>
  <c r="O43" i="2"/>
  <c r="P43" i="2" s="1"/>
  <c r="S43" i="2" s="1"/>
  <c r="O37" i="2"/>
  <c r="P37" i="2" s="1"/>
  <c r="S37" i="2" s="1"/>
  <c r="O35" i="2"/>
  <c r="P35" i="2" s="1"/>
  <c r="S35" i="2" s="1"/>
  <c r="O29" i="2"/>
  <c r="P29" i="2" s="1"/>
  <c r="S29" i="2" s="1"/>
  <c r="O21" i="2"/>
  <c r="P21" i="2" s="1"/>
  <c r="S21" i="2" s="1"/>
  <c r="O9" i="2"/>
  <c r="P9" i="2" s="1"/>
  <c r="S9" i="2" s="1"/>
  <c r="M2" i="2"/>
  <c r="M45" i="2" l="1"/>
  <c r="O22" i="2"/>
  <c r="P22" i="2" s="1"/>
  <c r="S22" i="2" s="1"/>
  <c r="O36" i="2"/>
  <c r="P36" i="2" s="1"/>
  <c r="S36" i="2" s="1"/>
  <c r="O10" i="2"/>
  <c r="P10" i="2" s="1"/>
  <c r="S10" i="2" s="1"/>
  <c r="O8" i="2"/>
  <c r="P8" i="2" s="1"/>
  <c r="S8" i="2" s="1"/>
  <c r="O19" i="2"/>
  <c r="P19" i="2" s="1"/>
  <c r="S19" i="2" s="1"/>
  <c r="O26" i="2"/>
  <c r="P26" i="2" s="1"/>
  <c r="S26" i="2" s="1"/>
  <c r="O34" i="2"/>
  <c r="P34" i="2" s="1"/>
  <c r="S34" i="2" s="1"/>
  <c r="O40" i="2"/>
  <c r="P40" i="2" s="1"/>
  <c r="S40" i="2" s="1"/>
  <c r="O4" i="2"/>
  <c r="P4" i="2" s="1"/>
  <c r="S4" i="2" s="1"/>
  <c r="O17" i="2"/>
  <c r="P17" i="2" s="1"/>
  <c r="S17" i="2" s="1"/>
  <c r="O30" i="2"/>
  <c r="P30" i="2" s="1"/>
  <c r="S30" i="2" s="1"/>
  <c r="O44" i="2"/>
  <c r="P44" i="2" s="1"/>
  <c r="S44" i="2" s="1"/>
  <c r="O2" i="2"/>
  <c r="O27" i="2"/>
  <c r="P27" i="2" s="1"/>
  <c r="S27" i="2" s="1"/>
  <c r="O33" i="2"/>
  <c r="P33" i="2" s="1"/>
  <c r="S33" i="2" s="1"/>
  <c r="O41" i="2"/>
  <c r="P41" i="2" s="1"/>
  <c r="S41" i="2" s="1"/>
  <c r="O31" i="2"/>
  <c r="P31" i="2" s="1"/>
  <c r="S31" i="2" s="1"/>
  <c r="O38" i="2"/>
  <c r="P38" i="2" s="1"/>
  <c r="S38" i="2" s="1"/>
  <c r="O6" i="2"/>
  <c r="P6" i="2" s="1"/>
  <c r="S6" i="2" s="1"/>
  <c r="O11" i="2"/>
  <c r="P11" i="2" s="1"/>
  <c r="S11" i="2" s="1"/>
  <c r="O24" i="2"/>
  <c r="P24" i="2" s="1"/>
  <c r="S24" i="2" s="1"/>
  <c r="O5" i="2"/>
  <c r="P5" i="2" s="1"/>
  <c r="S5" i="2" s="1"/>
  <c r="O23" i="2"/>
  <c r="P23" i="2" s="1"/>
  <c r="S23" i="2" s="1"/>
  <c r="O16" i="2"/>
  <c r="P16" i="2" s="1"/>
  <c r="S16" i="2" s="1"/>
  <c r="O20" i="2"/>
  <c r="P20" i="2" s="1"/>
  <c r="S20" i="2" s="1"/>
  <c r="O28" i="2"/>
  <c r="P28" i="2" s="1"/>
  <c r="S28" i="2" s="1"/>
  <c r="O42" i="2"/>
  <c r="P42" i="2" s="1"/>
  <c r="S42" i="2" s="1"/>
  <c r="O3" i="2"/>
  <c r="P3" i="2" s="1"/>
  <c r="O15" i="2"/>
  <c r="P15" i="2" s="1"/>
  <c r="S15" i="2" s="1"/>
  <c r="O18" i="2"/>
  <c r="P18" i="2" s="1"/>
  <c r="S18" i="2" s="1"/>
  <c r="O25" i="2"/>
  <c r="P25" i="2" s="1"/>
  <c r="S25" i="2" s="1"/>
  <c r="O32" i="2"/>
  <c r="P32" i="2" s="1"/>
  <c r="S32" i="2" s="1"/>
  <c r="O39" i="2"/>
  <c r="P39" i="2" s="1"/>
  <c r="S39" i="2" s="1"/>
  <c r="S3" i="2" l="1"/>
</calcChain>
</file>

<file path=xl/sharedStrings.xml><?xml version="1.0" encoding="utf-8"?>
<sst xmlns="http://schemas.openxmlformats.org/spreadsheetml/2006/main" count="450" uniqueCount="92">
  <si>
    <t>Matricola</t>
  </si>
  <si>
    <t>Cognome</t>
  </si>
  <si>
    <t>Nome</t>
  </si>
  <si>
    <t>Azienda</t>
  </si>
  <si>
    <t>Profilo</t>
  </si>
  <si>
    <t>Professione</t>
  </si>
  <si>
    <t>Ruolo</t>
  </si>
  <si>
    <t>Corso</t>
  </si>
  <si>
    <t>Data corso</t>
  </si>
  <si>
    <t>Luogo</t>
  </si>
  <si>
    <t>n° ore</t>
  </si>
  <si>
    <t xml:space="preserve"> Costo orario</t>
  </si>
  <si>
    <t>Totale  docenza</t>
  </si>
  <si>
    <t>Rimborso spese documentate</t>
  </si>
  <si>
    <t>Totale Lordo (docenza + rimborso spese)</t>
  </si>
  <si>
    <t>10115</t>
  </si>
  <si>
    <t>BARILLARI</t>
  </si>
  <si>
    <t>DANIELE</t>
  </si>
  <si>
    <t>AREUS</t>
  </si>
  <si>
    <t>MEDICO DIPENDENTE</t>
  </si>
  <si>
    <t>MEDICO</t>
  </si>
  <si>
    <t>TUTOR</t>
  </si>
  <si>
    <t>MET</t>
  </si>
  <si>
    <t>CAGLIARI</t>
  </si>
  <si>
    <t>03/09/2024 dalle 8:00 alle 20:00</t>
  </si>
  <si>
    <t>26/09/2024 dalle 8:00 alle 20:00</t>
  </si>
  <si>
    <t>04/10/2024 dalle 8:00 alle 20:00</t>
  </si>
  <si>
    <t>05/10/2024 dalle 8:00 alle 20:00</t>
  </si>
  <si>
    <t>10/10/2024 dalle 8:00 alle 20:00</t>
  </si>
  <si>
    <t>10114</t>
  </si>
  <si>
    <t>CADONI</t>
  </si>
  <si>
    <t>ALESSIA  CATERINA</t>
  </si>
  <si>
    <t>29/10/2024 dalle 8:00 alle 18:00</t>
  </si>
  <si>
    <t>SASSARI</t>
  </si>
  <si>
    <t>11/09/2024 dalle 8:00 alle 14:00</t>
  </si>
  <si>
    <t>13/09/2024 dalle 8:00 alle 14:00</t>
  </si>
  <si>
    <t>10280</t>
  </si>
  <si>
    <t>CASULA</t>
  </si>
  <si>
    <t>CORRADO</t>
  </si>
  <si>
    <t>17/08/2024 dalle 9:00 alle 19:00</t>
  </si>
  <si>
    <t>CAGLIARI/SARROCH</t>
  </si>
  <si>
    <t>16/06/2024 dalle 8:00 alle 22:00</t>
  </si>
  <si>
    <t>SARROCH</t>
  </si>
  <si>
    <t>19/06/2024  dalle  8:00 alle 20:00</t>
  </si>
  <si>
    <t>03/07/2024 dalle 8:00 alle 20:00</t>
  </si>
  <si>
    <t>09/07/2024 dalle 8:00 alle 20:00</t>
  </si>
  <si>
    <t>01/08/2024 dalle 8:00 alle 20:00</t>
  </si>
  <si>
    <t>11/08/2024 dalle 8:00 alle 20:00</t>
  </si>
  <si>
    <t>13/08/2024 dalle 8:00 alle 20:00</t>
  </si>
  <si>
    <t>10113</t>
  </si>
  <si>
    <t xml:space="preserve">CATERINI </t>
  </si>
  <si>
    <t>ALESSANDRA</t>
  </si>
  <si>
    <t>20/09/2024 dalle 8:00 alle 20:00</t>
  </si>
  <si>
    <t>10/10/2024 dalle 8:00 alle 20</t>
  </si>
  <si>
    <t>29/11/2024 dalle 8:00 alle 18</t>
  </si>
  <si>
    <t>07/11/2024 dalle  8:00 alle 14:00</t>
  </si>
  <si>
    <t>10068</t>
  </si>
  <si>
    <t xml:space="preserve">PUGGIONI </t>
  </si>
  <si>
    <t>MARIA FRANCA</t>
  </si>
  <si>
    <t>30/11/2024 dalle 8:00 alle 20:00</t>
  </si>
  <si>
    <t>29/11/2024 dalle 10:00 alle 20:00</t>
  </si>
  <si>
    <t>27/10/2024 dalle 14:00 alle 20:00</t>
  </si>
  <si>
    <t>27/10/2024 dalle 8:00 alle 14:00</t>
  </si>
  <si>
    <t>03/11/2024 dalle 14:00 alle 20:00</t>
  </si>
  <si>
    <t>20076</t>
  </si>
  <si>
    <t>SOTGIA</t>
  </si>
  <si>
    <t>PIETRO PAOLO</t>
  </si>
  <si>
    <t>INFERMIERE</t>
  </si>
  <si>
    <t>22/11/2024 dalle 14:00 alle 20:00</t>
  </si>
  <si>
    <t>NUORO</t>
  </si>
  <si>
    <t>TOTALE</t>
  </si>
  <si>
    <t>13/03/2024 dalle 8:00 alle 15:00</t>
  </si>
  <si>
    <t>19/12/ 2023 dalle 14:00 alle20:00</t>
  </si>
  <si>
    <t>17/10/2024 dalle 8:00 alle 15:00</t>
  </si>
  <si>
    <t>12/12/ 2023 dalle 14:00  alle20:00</t>
  </si>
  <si>
    <t>20/03/2024 dalle ore 8:00 alle 14:00</t>
  </si>
  <si>
    <t>23/10/2024 dalle 8:00 alle 16:00</t>
  </si>
  <si>
    <t>13/11/ 2023 dalle 8:00 alle 14:00</t>
  </si>
  <si>
    <t>27/12/ 2023 dalle 14:00 alle 20:00</t>
  </si>
  <si>
    <t>8/11/ 2023 dalle13:00 alle20:00</t>
  </si>
  <si>
    <t>9/11/ 2023 dalle 8:00 alle16:00</t>
  </si>
  <si>
    <t>22/11/ 2023 dalle 13:00 alle20:00</t>
  </si>
  <si>
    <t>01/12/ 2023 dalle 9:00 alle17:00</t>
  </si>
  <si>
    <t>4/12/ 2023 dalle 9:00 alle15:30</t>
  </si>
  <si>
    <t>29/12/ 2023 dalle 8:00 alle11:00</t>
  </si>
  <si>
    <t>2/11/ 2023 dalle 8:00 alle2:30</t>
  </si>
  <si>
    <t>6/11/ 2023 dalle 9:19 alle  14:00</t>
  </si>
  <si>
    <t>7/11/ 2023 dalle 14:00 alle16:00</t>
  </si>
  <si>
    <t>Importo netto da pagare</t>
  </si>
  <si>
    <t>Oneri a carico Ente</t>
  </si>
  <si>
    <t>IRAP 8,50%</t>
  </si>
  <si>
    <t>Costo complessivo a carico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</si>
</sst>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0]General"/>
    <numFmt numFmtId="165" formatCode="[$-410]dd/mm/yyyy"/>
    <numFmt numFmtId="166" formatCode="[$]@"/>
    <numFmt numFmtId="167" formatCode="[$-410]0.00"/>
    <numFmt numFmtId="168" formatCode="#,##0.00&quot; €&quot;"/>
    <numFmt numFmtId="169" formatCode="#,##0.00&quot;   &quot;"/>
    <numFmt numFmtId="170" formatCode="[$-410]#,##0.00"/>
  </numFmts>
  <fonts count="9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Arial1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164" fontId="3" fillId="0" borderId="0" applyBorder="0" applyProtection="0"/>
    <xf numFmtId="164" fontId="3" fillId="0" borderId="0" applyBorder="0" applyProtection="0"/>
    <xf numFmtId="0" fontId="1" fillId="0" borderId="0"/>
    <xf numFmtId="164" fontId="8" fillId="0" borderId="0" applyBorder="0" applyProtection="0"/>
  </cellStyleXfs>
  <cellXfs count="28">
    <xf numFmtId="0" fontId="0" fillId="0" borderId="0" xfId="0"/>
    <xf numFmtId="0" fontId="5" fillId="0" borderId="0" xfId="0" applyFont="1" applyFill="1"/>
    <xf numFmtId="167" fontId="6" fillId="0" borderId="1" xfId="2" applyNumberFormat="1" applyFont="1" applyFill="1" applyBorder="1" applyAlignment="1" applyProtection="1">
      <alignment horizontal="left"/>
    </xf>
    <xf numFmtId="166" fontId="6" fillId="0" borderId="1" xfId="2" applyNumberFormat="1" applyFont="1" applyFill="1" applyBorder="1" applyProtection="1"/>
    <xf numFmtId="165" fontId="6" fillId="0" borderId="1" xfId="2" applyNumberFormat="1" applyFont="1" applyFill="1" applyBorder="1" applyAlignment="1" applyProtection="1">
      <alignment horizontal="left" wrapText="1"/>
    </xf>
    <xf numFmtId="166" fontId="7" fillId="0" borderId="1" xfId="3" applyNumberFormat="1" applyFont="1" applyFill="1" applyBorder="1" applyProtection="1"/>
    <xf numFmtId="164" fontId="7" fillId="0" borderId="1" xfId="3" applyFont="1" applyFill="1" applyBorder="1" applyAlignment="1" applyProtection="1">
      <alignment horizontal="right"/>
    </xf>
    <xf numFmtId="170" fontId="7" fillId="0" borderId="1" xfId="3" applyNumberFormat="1" applyFont="1" applyFill="1" applyBorder="1" applyAlignment="1" applyProtection="1">
      <alignment horizontal="right"/>
    </xf>
    <xf numFmtId="0" fontId="5" fillId="0" borderId="1" xfId="0" applyFont="1" applyFill="1" applyBorder="1"/>
    <xf numFmtId="164" fontId="5" fillId="0" borderId="0" xfId="0" applyNumberFormat="1" applyFont="1" applyFill="1"/>
    <xf numFmtId="165" fontId="6" fillId="2" borderId="1" xfId="2" applyNumberFormat="1" applyFont="1" applyFill="1" applyBorder="1" applyAlignment="1" applyProtection="1">
      <alignment horizontal="left" wrapText="1"/>
    </xf>
    <xf numFmtId="167" fontId="6" fillId="2" borderId="1" xfId="2" applyNumberFormat="1" applyFont="1" applyFill="1" applyBorder="1" applyAlignment="1" applyProtection="1">
      <alignment horizontal="left"/>
    </xf>
    <xf numFmtId="166" fontId="6" fillId="2" borderId="1" xfId="2" applyNumberFormat="1" applyFont="1" applyFill="1" applyBorder="1" applyProtection="1"/>
    <xf numFmtId="166" fontId="7" fillId="2" borderId="1" xfId="3" applyNumberFormat="1" applyFont="1" applyFill="1" applyBorder="1" applyProtection="1"/>
    <xf numFmtId="164" fontId="7" fillId="2" borderId="1" xfId="3" applyFont="1" applyFill="1" applyBorder="1" applyAlignment="1" applyProtection="1">
      <alignment horizontal="right"/>
    </xf>
    <xf numFmtId="170" fontId="7" fillId="2" borderId="1" xfId="3" applyNumberFormat="1" applyFont="1" applyFill="1" applyBorder="1" applyAlignment="1" applyProtection="1">
      <alignment horizontal="right"/>
    </xf>
    <xf numFmtId="0" fontId="5" fillId="2" borderId="0" xfId="0" applyFont="1" applyFill="1"/>
    <xf numFmtId="166" fontId="6" fillId="2" borderId="1" xfId="2" applyNumberFormat="1" applyFont="1" applyFill="1" applyBorder="1" applyAlignment="1" applyProtection="1"/>
    <xf numFmtId="4" fontId="6" fillId="0" borderId="1" xfId="2" applyNumberFormat="1" applyFont="1" applyFill="1" applyBorder="1" applyProtection="1"/>
    <xf numFmtId="4" fontId="6" fillId="2" borderId="1" xfId="2" applyNumberFormat="1" applyFont="1" applyFill="1" applyBorder="1" applyProtection="1"/>
    <xf numFmtId="4" fontId="5" fillId="0" borderId="1" xfId="0" applyNumberFormat="1" applyFont="1" applyFill="1" applyBorder="1"/>
    <xf numFmtId="165" fontId="4" fillId="0" borderId="1" xfId="2" applyNumberFormat="1" applyFont="1" applyFill="1" applyBorder="1" applyAlignment="1" applyProtection="1">
      <alignment horizontal="center" vertical="center"/>
    </xf>
    <xf numFmtId="166" fontId="4" fillId="0" borderId="1" xfId="2" applyNumberFormat="1" applyFont="1" applyFill="1" applyBorder="1" applyAlignment="1" applyProtection="1">
      <alignment horizontal="center" vertical="center"/>
    </xf>
    <xf numFmtId="167" fontId="4" fillId="0" borderId="1" xfId="2" applyNumberFormat="1" applyFont="1" applyFill="1" applyBorder="1" applyAlignment="1" applyProtection="1">
      <alignment vertical="center"/>
    </xf>
    <xf numFmtId="168" fontId="4" fillId="0" borderId="1" xfId="2" applyNumberFormat="1" applyFont="1" applyFill="1" applyBorder="1" applyAlignment="1" applyProtection="1">
      <alignment horizontal="center" vertical="center" wrapText="1"/>
    </xf>
    <xf numFmtId="169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right"/>
    </xf>
    <xf numFmtId="4" fontId="6" fillId="2" borderId="1" xfId="2" applyNumberFormat="1" applyFont="1" applyFill="1" applyBorder="1" applyAlignment="1" applyProtection="1">
      <alignment horizontal="right"/>
    </xf>
  </cellXfs>
  <cellStyles count="6">
    <cellStyle name="Excel Built-in Normal" xfId="2" xr:uid="{00000000-0005-0000-0000-000000000000}"/>
    <cellStyle name="Excel Built-in Normal 2" xfId="3" xr:uid="{00000000-0005-0000-0000-000001000000}"/>
    <cellStyle name="Excel Built-in Normal 2 2" xfId="5" xr:uid="{D438C793-0A1D-4CD9-8BBA-73750175D101}"/>
    <cellStyle name="Normale" xfId="0" builtinId="0"/>
    <cellStyle name="Normale 2" xfId="1" xr:uid="{00000000-0005-0000-0000-000003000000}"/>
    <cellStyle name="Normale 3" xfId="4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A13" zoomScale="70" zoomScaleNormal="70" workbookViewId="0">
      <selection activeCell="A19" sqref="A19"/>
    </sheetView>
  </sheetViews>
  <sheetFormatPr defaultColWidth="8.42578125" defaultRowHeight="15.75"/>
  <cols>
    <col min="1" max="1" width="10.5703125" style="1" bestFit="1" customWidth="1"/>
    <col min="2" max="2" width="11.42578125" style="1" bestFit="1" customWidth="1"/>
    <col min="3" max="3" width="19.140625" style="1" bestFit="1" customWidth="1"/>
    <col min="4" max="4" width="8.85546875" style="1" bestFit="1" customWidth="1"/>
    <col min="5" max="5" width="21.85546875" style="1" bestFit="1" customWidth="1"/>
    <col min="6" max="6" width="12.42578125" style="1" bestFit="1" customWidth="1"/>
    <col min="7" max="7" width="7.5703125" style="1" bestFit="1" customWidth="1"/>
    <col min="8" max="8" width="6.7109375" style="1" bestFit="1" customWidth="1"/>
    <col min="9" max="9" width="37.7109375" style="1" bestFit="1" customWidth="1"/>
    <col min="10" max="10" width="20" style="1" bestFit="1" customWidth="1"/>
    <col min="11" max="11" width="8.28515625" style="1" bestFit="1" customWidth="1"/>
    <col min="12" max="12" width="7.140625" style="1" bestFit="1" customWidth="1"/>
    <col min="13" max="13" width="10" style="1" bestFit="1" customWidth="1"/>
    <col min="14" max="14" width="15.28515625" style="1" customWidth="1"/>
    <col min="15" max="15" width="16.5703125" style="1" bestFit="1" customWidth="1"/>
    <col min="16" max="16" width="14.5703125" style="1" customWidth="1"/>
    <col min="17" max="17" width="10.7109375" style="1" customWidth="1"/>
    <col min="18" max="18" width="11.140625" style="1" customWidth="1"/>
    <col min="19" max="19" width="17.42578125" style="1" customWidth="1"/>
    <col min="20" max="16384" width="8.42578125" style="1"/>
  </cols>
  <sheetData>
    <row r="1" spans="1:19" ht="63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2" t="s">
        <v>9</v>
      </c>
      <c r="K1" s="23" t="s">
        <v>10</v>
      </c>
      <c r="L1" s="24" t="s">
        <v>11</v>
      </c>
      <c r="M1" s="24" t="s">
        <v>12</v>
      </c>
      <c r="N1" s="25" t="s">
        <v>13</v>
      </c>
      <c r="O1" s="25" t="s">
        <v>14</v>
      </c>
      <c r="P1" s="25" t="s">
        <v>88</v>
      </c>
      <c r="Q1" s="25" t="s">
        <v>89</v>
      </c>
      <c r="R1" s="25" t="s">
        <v>90</v>
      </c>
      <c r="S1" s="25" t="s">
        <v>91</v>
      </c>
    </row>
    <row r="2" spans="1:19" ht="35.25" customHeight="1">
      <c r="A2" s="2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3" t="s">
        <v>22</v>
      </c>
      <c r="I2" s="4" t="s">
        <v>79</v>
      </c>
      <c r="J2" s="5" t="s">
        <v>23</v>
      </c>
      <c r="K2" s="6">
        <v>7</v>
      </c>
      <c r="L2" s="7">
        <v>5.16</v>
      </c>
      <c r="M2" s="18">
        <f t="shared" ref="M2:M44" si="0">K2*L2</f>
        <v>36.120000000000005</v>
      </c>
      <c r="N2" s="26">
        <v>0</v>
      </c>
      <c r="O2" s="18">
        <f t="shared" ref="O2:O35" si="1">M2+N2</f>
        <v>36.120000000000005</v>
      </c>
      <c r="P2" s="20">
        <f>N2+O2</f>
        <v>36.120000000000005</v>
      </c>
      <c r="Q2" s="20">
        <f>M2*(23.8+1.461)%</f>
        <v>9.1242732000000011</v>
      </c>
      <c r="R2" s="20">
        <f>M2*8.5%</f>
        <v>3.0702000000000007</v>
      </c>
      <c r="S2" s="20">
        <f>P2+Q2+R2</f>
        <v>48.314473200000009</v>
      </c>
    </row>
    <row r="3" spans="1:19" ht="35.25" customHeight="1">
      <c r="A3" s="2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4" t="s">
        <v>80</v>
      </c>
      <c r="J3" s="5" t="s">
        <v>23</v>
      </c>
      <c r="K3" s="6">
        <v>8</v>
      </c>
      <c r="L3" s="7">
        <v>5.16</v>
      </c>
      <c r="M3" s="18">
        <f t="shared" si="0"/>
        <v>41.28</v>
      </c>
      <c r="N3" s="26">
        <v>0</v>
      </c>
      <c r="O3" s="18">
        <f t="shared" si="1"/>
        <v>41.28</v>
      </c>
      <c r="P3" s="20">
        <f t="shared" ref="P3:P44" si="2">N3+O3</f>
        <v>41.28</v>
      </c>
      <c r="Q3" s="20">
        <f t="shared" ref="Q3:Q44" si="3">M3*(23.8+1.461)%</f>
        <v>10.4277408</v>
      </c>
      <c r="R3" s="20">
        <f t="shared" ref="R3:R44" si="4">M3*8.5%</f>
        <v>3.5088000000000004</v>
      </c>
      <c r="S3" s="20">
        <f t="shared" ref="S3:S44" si="5">P3+Q3+R3</f>
        <v>55.216540800000004</v>
      </c>
    </row>
    <row r="4" spans="1:19" ht="35.25" customHeight="1">
      <c r="A4" s="2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4" t="s">
        <v>81</v>
      </c>
      <c r="J4" s="5" t="s">
        <v>23</v>
      </c>
      <c r="K4" s="6">
        <v>7</v>
      </c>
      <c r="L4" s="7">
        <v>5.16</v>
      </c>
      <c r="M4" s="18">
        <f t="shared" si="0"/>
        <v>36.120000000000005</v>
      </c>
      <c r="N4" s="26">
        <v>0</v>
      </c>
      <c r="O4" s="18">
        <f t="shared" si="1"/>
        <v>36.120000000000005</v>
      </c>
      <c r="P4" s="20">
        <f t="shared" si="2"/>
        <v>36.120000000000005</v>
      </c>
      <c r="Q4" s="20">
        <f t="shared" si="3"/>
        <v>9.1242732000000011</v>
      </c>
      <c r="R4" s="20">
        <f t="shared" si="4"/>
        <v>3.0702000000000007</v>
      </c>
      <c r="S4" s="20">
        <f t="shared" si="5"/>
        <v>48.314473200000009</v>
      </c>
    </row>
    <row r="5" spans="1:19" ht="35.25" customHeight="1">
      <c r="A5" s="2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4" t="s">
        <v>82</v>
      </c>
      <c r="J5" s="5" t="s">
        <v>23</v>
      </c>
      <c r="K5" s="6">
        <v>8</v>
      </c>
      <c r="L5" s="7">
        <v>5.16</v>
      </c>
      <c r="M5" s="18">
        <f t="shared" si="0"/>
        <v>41.28</v>
      </c>
      <c r="N5" s="26">
        <v>0</v>
      </c>
      <c r="O5" s="18">
        <f t="shared" si="1"/>
        <v>41.28</v>
      </c>
      <c r="P5" s="20">
        <f t="shared" si="2"/>
        <v>41.28</v>
      </c>
      <c r="Q5" s="20">
        <f t="shared" si="3"/>
        <v>10.4277408</v>
      </c>
      <c r="R5" s="20">
        <f t="shared" si="4"/>
        <v>3.5088000000000004</v>
      </c>
      <c r="S5" s="20">
        <f t="shared" si="5"/>
        <v>55.216540800000004</v>
      </c>
    </row>
    <row r="6" spans="1:19" ht="35.25" customHeight="1">
      <c r="A6" s="2" t="s">
        <v>15</v>
      </c>
      <c r="B6" s="3" t="s">
        <v>16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21</v>
      </c>
      <c r="H6" s="3" t="s">
        <v>22</v>
      </c>
      <c r="I6" s="4" t="s">
        <v>83</v>
      </c>
      <c r="J6" s="5" t="s">
        <v>23</v>
      </c>
      <c r="K6" s="6">
        <v>6.5</v>
      </c>
      <c r="L6" s="7">
        <v>5.16</v>
      </c>
      <c r="M6" s="18">
        <f t="shared" si="0"/>
        <v>33.54</v>
      </c>
      <c r="N6" s="26">
        <v>0</v>
      </c>
      <c r="O6" s="18">
        <f t="shared" si="1"/>
        <v>33.54</v>
      </c>
      <c r="P6" s="20">
        <f t="shared" si="2"/>
        <v>33.54</v>
      </c>
      <c r="Q6" s="20">
        <f t="shared" si="3"/>
        <v>8.4725394000000005</v>
      </c>
      <c r="R6" s="20">
        <f t="shared" si="4"/>
        <v>2.8509000000000002</v>
      </c>
      <c r="S6" s="20">
        <f t="shared" si="5"/>
        <v>44.863439400000004</v>
      </c>
    </row>
    <row r="7" spans="1:19" ht="35.25" customHeight="1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2" t="s">
        <v>20</v>
      </c>
      <c r="G7" s="12" t="s">
        <v>21</v>
      </c>
      <c r="H7" s="12" t="s">
        <v>22</v>
      </c>
      <c r="I7" s="10" t="s">
        <v>74</v>
      </c>
      <c r="J7" s="13" t="s">
        <v>23</v>
      </c>
      <c r="K7" s="14">
        <v>6</v>
      </c>
      <c r="L7" s="15">
        <v>5.16</v>
      </c>
      <c r="M7" s="18">
        <f t="shared" si="0"/>
        <v>30.96</v>
      </c>
      <c r="N7" s="27">
        <v>0</v>
      </c>
      <c r="O7" s="19">
        <f t="shared" ref="O7" si="6">M7+N7</f>
        <v>30.96</v>
      </c>
      <c r="P7" s="20">
        <f t="shared" si="2"/>
        <v>30.96</v>
      </c>
      <c r="Q7" s="20">
        <f t="shared" si="3"/>
        <v>7.8208055999999999</v>
      </c>
      <c r="R7" s="20">
        <f t="shared" si="4"/>
        <v>2.6316000000000002</v>
      </c>
      <c r="S7" s="20">
        <f t="shared" si="5"/>
        <v>41.4124056</v>
      </c>
    </row>
    <row r="8" spans="1:19" ht="35.25" customHeight="1">
      <c r="A8" s="2" t="s">
        <v>15</v>
      </c>
      <c r="B8" s="3" t="s">
        <v>16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21</v>
      </c>
      <c r="H8" s="3" t="s">
        <v>22</v>
      </c>
      <c r="I8" s="4" t="s">
        <v>72</v>
      </c>
      <c r="J8" s="5" t="s">
        <v>23</v>
      </c>
      <c r="K8" s="6">
        <v>6</v>
      </c>
      <c r="L8" s="7">
        <v>5.16</v>
      </c>
      <c r="M8" s="18">
        <f t="shared" si="0"/>
        <v>30.96</v>
      </c>
      <c r="N8" s="26">
        <v>0</v>
      </c>
      <c r="O8" s="18">
        <f t="shared" si="1"/>
        <v>30.96</v>
      </c>
      <c r="P8" s="20">
        <f t="shared" si="2"/>
        <v>30.96</v>
      </c>
      <c r="Q8" s="20">
        <f t="shared" si="3"/>
        <v>7.8208055999999999</v>
      </c>
      <c r="R8" s="20">
        <f t="shared" si="4"/>
        <v>2.6316000000000002</v>
      </c>
      <c r="S8" s="20">
        <f t="shared" si="5"/>
        <v>41.4124056</v>
      </c>
    </row>
    <row r="9" spans="1:19" ht="35.25" customHeight="1">
      <c r="A9" s="2" t="s">
        <v>15</v>
      </c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21</v>
      </c>
      <c r="H9" s="3" t="s">
        <v>22</v>
      </c>
      <c r="I9" s="4" t="s">
        <v>84</v>
      </c>
      <c r="J9" s="5" t="s">
        <v>23</v>
      </c>
      <c r="K9" s="6">
        <v>3</v>
      </c>
      <c r="L9" s="7">
        <v>5.16</v>
      </c>
      <c r="M9" s="18">
        <f t="shared" si="0"/>
        <v>15.48</v>
      </c>
      <c r="N9" s="26">
        <v>0</v>
      </c>
      <c r="O9" s="18">
        <f t="shared" si="1"/>
        <v>15.48</v>
      </c>
      <c r="P9" s="20">
        <f t="shared" si="2"/>
        <v>15.48</v>
      </c>
      <c r="Q9" s="20">
        <f t="shared" si="3"/>
        <v>3.9104028</v>
      </c>
      <c r="R9" s="20">
        <f t="shared" si="4"/>
        <v>1.3158000000000001</v>
      </c>
      <c r="S9" s="20">
        <f t="shared" si="5"/>
        <v>20.7062028</v>
      </c>
    </row>
    <row r="10" spans="1:19" ht="35.25" customHeight="1">
      <c r="A10" s="11" t="s">
        <v>15</v>
      </c>
      <c r="B10" s="12" t="s">
        <v>16</v>
      </c>
      <c r="C10" s="12" t="s">
        <v>17</v>
      </c>
      <c r="D10" s="12" t="s">
        <v>18</v>
      </c>
      <c r="E10" s="12" t="s">
        <v>19</v>
      </c>
      <c r="F10" s="12" t="s">
        <v>20</v>
      </c>
      <c r="G10" s="12" t="s">
        <v>21</v>
      </c>
      <c r="H10" s="12" t="s">
        <v>22</v>
      </c>
      <c r="I10" s="10" t="s">
        <v>85</v>
      </c>
      <c r="J10" s="13" t="s">
        <v>23</v>
      </c>
      <c r="K10" s="14">
        <v>6</v>
      </c>
      <c r="L10" s="15">
        <v>5.16</v>
      </c>
      <c r="M10" s="18">
        <f t="shared" si="0"/>
        <v>30.96</v>
      </c>
      <c r="N10" s="27">
        <v>0</v>
      </c>
      <c r="O10" s="19">
        <f t="shared" si="1"/>
        <v>30.96</v>
      </c>
      <c r="P10" s="20">
        <f t="shared" si="2"/>
        <v>30.96</v>
      </c>
      <c r="Q10" s="20">
        <f t="shared" si="3"/>
        <v>7.8208055999999999</v>
      </c>
      <c r="R10" s="20">
        <f t="shared" si="4"/>
        <v>2.6316000000000002</v>
      </c>
      <c r="S10" s="20">
        <f t="shared" si="5"/>
        <v>41.4124056</v>
      </c>
    </row>
    <row r="11" spans="1:19" ht="35.25" customHeight="1">
      <c r="A11" s="11" t="s">
        <v>15</v>
      </c>
      <c r="B11" s="12" t="s">
        <v>16</v>
      </c>
      <c r="C11" s="12" t="s">
        <v>17</v>
      </c>
      <c r="D11" s="12" t="s">
        <v>18</v>
      </c>
      <c r="E11" s="12" t="s">
        <v>19</v>
      </c>
      <c r="F11" s="12" t="s">
        <v>20</v>
      </c>
      <c r="G11" s="12" t="s">
        <v>21</v>
      </c>
      <c r="H11" s="12" t="s">
        <v>22</v>
      </c>
      <c r="I11" s="10" t="s">
        <v>86</v>
      </c>
      <c r="J11" s="13" t="s">
        <v>23</v>
      </c>
      <c r="K11" s="14">
        <v>4.5</v>
      </c>
      <c r="L11" s="15">
        <v>5.16</v>
      </c>
      <c r="M11" s="18">
        <f t="shared" si="0"/>
        <v>23.22</v>
      </c>
      <c r="N11" s="27">
        <v>0</v>
      </c>
      <c r="O11" s="19">
        <f t="shared" si="1"/>
        <v>23.22</v>
      </c>
      <c r="P11" s="20">
        <f t="shared" si="2"/>
        <v>23.22</v>
      </c>
      <c r="Q11" s="20">
        <f t="shared" si="3"/>
        <v>5.8656041999999999</v>
      </c>
      <c r="R11" s="20">
        <f t="shared" si="4"/>
        <v>1.9737</v>
      </c>
      <c r="S11" s="20">
        <f t="shared" si="5"/>
        <v>31.0593042</v>
      </c>
    </row>
    <row r="12" spans="1:19" ht="35.25" customHeight="1">
      <c r="A12" s="11" t="s">
        <v>15</v>
      </c>
      <c r="B12" s="12" t="s">
        <v>16</v>
      </c>
      <c r="C12" s="12" t="s">
        <v>17</v>
      </c>
      <c r="D12" s="12" t="s">
        <v>18</v>
      </c>
      <c r="E12" s="12" t="s">
        <v>19</v>
      </c>
      <c r="F12" s="12" t="s">
        <v>20</v>
      </c>
      <c r="G12" s="12" t="s">
        <v>21</v>
      </c>
      <c r="H12" s="12" t="s">
        <v>22</v>
      </c>
      <c r="I12" s="10" t="s">
        <v>87</v>
      </c>
      <c r="J12" s="13" t="s">
        <v>23</v>
      </c>
      <c r="K12" s="14">
        <v>2</v>
      </c>
      <c r="L12" s="15">
        <v>5.16</v>
      </c>
      <c r="M12" s="18">
        <f t="shared" si="0"/>
        <v>10.32</v>
      </c>
      <c r="N12" s="27">
        <v>0</v>
      </c>
      <c r="O12" s="19">
        <f t="shared" ref="O12" si="7">M12+N12</f>
        <v>10.32</v>
      </c>
      <c r="P12" s="20">
        <f t="shared" si="2"/>
        <v>10.32</v>
      </c>
      <c r="Q12" s="20">
        <f t="shared" si="3"/>
        <v>2.6069352000000001</v>
      </c>
      <c r="R12" s="20">
        <f t="shared" si="4"/>
        <v>0.87720000000000009</v>
      </c>
      <c r="S12" s="20">
        <f t="shared" si="5"/>
        <v>13.804135200000001</v>
      </c>
    </row>
    <row r="13" spans="1:19" ht="35.25" customHeight="1">
      <c r="A13" s="11" t="s">
        <v>15</v>
      </c>
      <c r="B13" s="12" t="s">
        <v>16</v>
      </c>
      <c r="C13" s="12" t="s">
        <v>17</v>
      </c>
      <c r="D13" s="12" t="s">
        <v>18</v>
      </c>
      <c r="E13" s="12" t="s">
        <v>19</v>
      </c>
      <c r="F13" s="12" t="s">
        <v>20</v>
      </c>
      <c r="G13" s="12" t="s">
        <v>21</v>
      </c>
      <c r="H13" s="12" t="s">
        <v>22</v>
      </c>
      <c r="I13" s="10" t="s">
        <v>77</v>
      </c>
      <c r="J13" s="13" t="s">
        <v>23</v>
      </c>
      <c r="K13" s="14">
        <v>4.41</v>
      </c>
      <c r="L13" s="15">
        <v>5.16</v>
      </c>
      <c r="M13" s="18">
        <f t="shared" si="0"/>
        <v>22.755600000000001</v>
      </c>
      <c r="N13" s="27">
        <v>0</v>
      </c>
      <c r="O13" s="19">
        <f t="shared" ref="O13" si="8">M13+N13</f>
        <v>22.755600000000001</v>
      </c>
      <c r="P13" s="20">
        <f t="shared" si="2"/>
        <v>22.755600000000001</v>
      </c>
      <c r="Q13" s="20">
        <f t="shared" si="3"/>
        <v>5.748292116</v>
      </c>
      <c r="R13" s="20">
        <f t="shared" si="4"/>
        <v>1.9342260000000002</v>
      </c>
      <c r="S13" s="20">
        <f t="shared" si="5"/>
        <v>30.438118116000002</v>
      </c>
    </row>
    <row r="14" spans="1:19" ht="35.25" customHeight="1">
      <c r="A14" s="11" t="s">
        <v>15</v>
      </c>
      <c r="B14" s="12" t="s">
        <v>16</v>
      </c>
      <c r="C14" s="12" t="s">
        <v>17</v>
      </c>
      <c r="D14" s="12" t="s">
        <v>18</v>
      </c>
      <c r="E14" s="12" t="s">
        <v>19</v>
      </c>
      <c r="F14" s="12" t="s">
        <v>20</v>
      </c>
      <c r="G14" s="12" t="s">
        <v>21</v>
      </c>
      <c r="H14" s="12" t="s">
        <v>22</v>
      </c>
      <c r="I14" s="10" t="s">
        <v>78</v>
      </c>
      <c r="J14" s="13" t="s">
        <v>23</v>
      </c>
      <c r="K14" s="14">
        <v>6</v>
      </c>
      <c r="L14" s="15">
        <v>5.16</v>
      </c>
      <c r="M14" s="18">
        <f t="shared" si="0"/>
        <v>30.96</v>
      </c>
      <c r="N14" s="27">
        <v>0</v>
      </c>
      <c r="O14" s="19">
        <f t="shared" ref="O14" si="9">M14+N14</f>
        <v>30.96</v>
      </c>
      <c r="P14" s="20">
        <f t="shared" si="2"/>
        <v>30.96</v>
      </c>
      <c r="Q14" s="20">
        <f t="shared" si="3"/>
        <v>7.8208055999999999</v>
      </c>
      <c r="R14" s="20">
        <f t="shared" si="4"/>
        <v>2.6316000000000002</v>
      </c>
      <c r="S14" s="20">
        <f t="shared" si="5"/>
        <v>41.4124056</v>
      </c>
    </row>
    <row r="15" spans="1:19" ht="35.25" customHeight="1">
      <c r="A15" s="11" t="s">
        <v>15</v>
      </c>
      <c r="B15" s="12" t="s">
        <v>16</v>
      </c>
      <c r="C15" s="12" t="s">
        <v>17</v>
      </c>
      <c r="D15" s="12" t="s">
        <v>18</v>
      </c>
      <c r="E15" s="12" t="s">
        <v>19</v>
      </c>
      <c r="F15" s="12" t="s">
        <v>20</v>
      </c>
      <c r="G15" s="12" t="s">
        <v>21</v>
      </c>
      <c r="H15" s="12" t="s">
        <v>22</v>
      </c>
      <c r="I15" s="10" t="s">
        <v>24</v>
      </c>
      <c r="J15" s="13" t="s">
        <v>23</v>
      </c>
      <c r="K15" s="14">
        <v>9</v>
      </c>
      <c r="L15" s="15">
        <v>5.16</v>
      </c>
      <c r="M15" s="18">
        <f t="shared" si="0"/>
        <v>46.44</v>
      </c>
      <c r="N15" s="27">
        <v>0</v>
      </c>
      <c r="O15" s="19">
        <f t="shared" si="1"/>
        <v>46.44</v>
      </c>
      <c r="P15" s="20">
        <f t="shared" si="2"/>
        <v>46.44</v>
      </c>
      <c r="Q15" s="20">
        <f t="shared" si="3"/>
        <v>11.7312084</v>
      </c>
      <c r="R15" s="20">
        <f t="shared" si="4"/>
        <v>3.9474</v>
      </c>
      <c r="S15" s="20">
        <f t="shared" si="5"/>
        <v>62.118608399999999</v>
      </c>
    </row>
    <row r="16" spans="1:19" ht="35.25" customHeight="1">
      <c r="A16" s="11" t="s">
        <v>15</v>
      </c>
      <c r="B16" s="12" t="s">
        <v>16</v>
      </c>
      <c r="C16" s="12" t="s">
        <v>17</v>
      </c>
      <c r="D16" s="12" t="s">
        <v>18</v>
      </c>
      <c r="E16" s="12" t="s">
        <v>19</v>
      </c>
      <c r="F16" s="12" t="s">
        <v>20</v>
      </c>
      <c r="G16" s="12" t="s">
        <v>21</v>
      </c>
      <c r="H16" s="12" t="s">
        <v>22</v>
      </c>
      <c r="I16" s="10" t="s">
        <v>25</v>
      </c>
      <c r="J16" s="13" t="s">
        <v>23</v>
      </c>
      <c r="K16" s="14">
        <v>5</v>
      </c>
      <c r="L16" s="15">
        <v>5.16</v>
      </c>
      <c r="M16" s="18">
        <f t="shared" si="0"/>
        <v>25.8</v>
      </c>
      <c r="N16" s="27">
        <v>0</v>
      </c>
      <c r="O16" s="19">
        <f t="shared" si="1"/>
        <v>25.8</v>
      </c>
      <c r="P16" s="20">
        <f t="shared" si="2"/>
        <v>25.8</v>
      </c>
      <c r="Q16" s="20">
        <f t="shared" si="3"/>
        <v>6.5173380000000005</v>
      </c>
      <c r="R16" s="20">
        <f t="shared" si="4"/>
        <v>2.1930000000000001</v>
      </c>
      <c r="S16" s="20">
        <f t="shared" si="5"/>
        <v>34.510337999999997</v>
      </c>
    </row>
    <row r="17" spans="1:19" ht="35.25" customHeight="1">
      <c r="A17" s="11" t="s">
        <v>15</v>
      </c>
      <c r="B17" s="12" t="s">
        <v>16</v>
      </c>
      <c r="C17" s="12" t="s">
        <v>17</v>
      </c>
      <c r="D17" s="12" t="s">
        <v>18</v>
      </c>
      <c r="E17" s="12" t="s">
        <v>19</v>
      </c>
      <c r="F17" s="12" t="s">
        <v>20</v>
      </c>
      <c r="G17" s="12" t="s">
        <v>21</v>
      </c>
      <c r="H17" s="12" t="s">
        <v>22</v>
      </c>
      <c r="I17" s="10" t="s">
        <v>26</v>
      </c>
      <c r="J17" s="13" t="s">
        <v>23</v>
      </c>
      <c r="K17" s="14">
        <v>8</v>
      </c>
      <c r="L17" s="15">
        <v>5.16</v>
      </c>
      <c r="M17" s="18">
        <f t="shared" si="0"/>
        <v>41.28</v>
      </c>
      <c r="N17" s="27">
        <v>0</v>
      </c>
      <c r="O17" s="19">
        <f t="shared" si="1"/>
        <v>41.28</v>
      </c>
      <c r="P17" s="20">
        <f t="shared" si="2"/>
        <v>41.28</v>
      </c>
      <c r="Q17" s="20">
        <f t="shared" si="3"/>
        <v>10.4277408</v>
      </c>
      <c r="R17" s="20">
        <f t="shared" si="4"/>
        <v>3.5088000000000004</v>
      </c>
      <c r="S17" s="20">
        <f t="shared" si="5"/>
        <v>55.216540800000004</v>
      </c>
    </row>
    <row r="18" spans="1:19" ht="35.25" customHeight="1">
      <c r="A18" s="11" t="s">
        <v>15</v>
      </c>
      <c r="B18" s="12" t="s">
        <v>16</v>
      </c>
      <c r="C18" s="12" t="s">
        <v>17</v>
      </c>
      <c r="D18" s="12" t="s">
        <v>18</v>
      </c>
      <c r="E18" s="12" t="s">
        <v>19</v>
      </c>
      <c r="F18" s="12" t="s">
        <v>20</v>
      </c>
      <c r="G18" s="12" t="s">
        <v>21</v>
      </c>
      <c r="H18" s="12" t="s">
        <v>22</v>
      </c>
      <c r="I18" s="10" t="s">
        <v>28</v>
      </c>
      <c r="J18" s="13" t="s">
        <v>23</v>
      </c>
      <c r="K18" s="14">
        <v>7</v>
      </c>
      <c r="L18" s="15">
        <v>5.16</v>
      </c>
      <c r="M18" s="18">
        <f t="shared" si="0"/>
        <v>36.120000000000005</v>
      </c>
      <c r="N18" s="27">
        <v>0</v>
      </c>
      <c r="O18" s="19">
        <f t="shared" si="1"/>
        <v>36.120000000000005</v>
      </c>
      <c r="P18" s="20">
        <f t="shared" si="2"/>
        <v>36.120000000000005</v>
      </c>
      <c r="Q18" s="20">
        <f t="shared" si="3"/>
        <v>9.1242732000000011</v>
      </c>
      <c r="R18" s="20">
        <f t="shared" si="4"/>
        <v>3.0702000000000007</v>
      </c>
      <c r="S18" s="20">
        <f t="shared" si="5"/>
        <v>48.314473200000009</v>
      </c>
    </row>
    <row r="19" spans="1:19" ht="35.25" customHeight="1">
      <c r="A19" s="11" t="s">
        <v>29</v>
      </c>
      <c r="B19" s="12" t="s">
        <v>30</v>
      </c>
      <c r="C19" s="17" t="s">
        <v>31</v>
      </c>
      <c r="D19" s="12" t="s">
        <v>18</v>
      </c>
      <c r="E19" s="12" t="s">
        <v>19</v>
      </c>
      <c r="F19" s="12" t="s">
        <v>20</v>
      </c>
      <c r="G19" s="12" t="s">
        <v>21</v>
      </c>
      <c r="H19" s="12" t="s">
        <v>22</v>
      </c>
      <c r="I19" s="10" t="s">
        <v>32</v>
      </c>
      <c r="J19" s="13" t="s">
        <v>33</v>
      </c>
      <c r="K19" s="14">
        <v>10</v>
      </c>
      <c r="L19" s="15">
        <v>5.16</v>
      </c>
      <c r="M19" s="18">
        <f t="shared" si="0"/>
        <v>51.6</v>
      </c>
      <c r="N19" s="27">
        <v>0</v>
      </c>
      <c r="O19" s="19">
        <f t="shared" si="1"/>
        <v>51.6</v>
      </c>
      <c r="P19" s="20">
        <f t="shared" si="2"/>
        <v>51.6</v>
      </c>
      <c r="Q19" s="20">
        <f t="shared" si="3"/>
        <v>13.034676000000001</v>
      </c>
      <c r="R19" s="20">
        <f t="shared" si="4"/>
        <v>4.3860000000000001</v>
      </c>
      <c r="S19" s="20">
        <f t="shared" si="5"/>
        <v>69.020675999999995</v>
      </c>
    </row>
    <row r="20" spans="1:19" ht="35.25" customHeight="1">
      <c r="A20" s="11" t="s">
        <v>29</v>
      </c>
      <c r="B20" s="12" t="s">
        <v>30</v>
      </c>
      <c r="C20" s="12" t="s">
        <v>31</v>
      </c>
      <c r="D20" s="12" t="s">
        <v>18</v>
      </c>
      <c r="E20" s="12" t="s">
        <v>19</v>
      </c>
      <c r="F20" s="12" t="s">
        <v>20</v>
      </c>
      <c r="G20" s="12" t="s">
        <v>21</v>
      </c>
      <c r="H20" s="12" t="s">
        <v>22</v>
      </c>
      <c r="I20" s="10" t="s">
        <v>34</v>
      </c>
      <c r="J20" s="13" t="s">
        <v>33</v>
      </c>
      <c r="K20" s="14">
        <v>6</v>
      </c>
      <c r="L20" s="15">
        <v>5.16</v>
      </c>
      <c r="M20" s="18">
        <f t="shared" si="0"/>
        <v>30.96</v>
      </c>
      <c r="N20" s="27">
        <v>0</v>
      </c>
      <c r="O20" s="19">
        <f t="shared" si="1"/>
        <v>30.96</v>
      </c>
      <c r="P20" s="20">
        <f t="shared" si="2"/>
        <v>30.96</v>
      </c>
      <c r="Q20" s="20">
        <f t="shared" si="3"/>
        <v>7.8208055999999999</v>
      </c>
      <c r="R20" s="20">
        <f t="shared" si="4"/>
        <v>2.6316000000000002</v>
      </c>
      <c r="S20" s="20">
        <f t="shared" si="5"/>
        <v>41.4124056</v>
      </c>
    </row>
    <row r="21" spans="1:19" ht="35.25" customHeight="1">
      <c r="A21" s="11" t="s">
        <v>29</v>
      </c>
      <c r="B21" s="12" t="s">
        <v>30</v>
      </c>
      <c r="C21" s="12" t="s">
        <v>31</v>
      </c>
      <c r="D21" s="12" t="s">
        <v>18</v>
      </c>
      <c r="E21" s="12" t="s">
        <v>19</v>
      </c>
      <c r="F21" s="12" t="s">
        <v>20</v>
      </c>
      <c r="G21" s="12" t="s">
        <v>21</v>
      </c>
      <c r="H21" s="12" t="s">
        <v>22</v>
      </c>
      <c r="I21" s="10" t="s">
        <v>35</v>
      </c>
      <c r="J21" s="13" t="s">
        <v>33</v>
      </c>
      <c r="K21" s="14">
        <v>6</v>
      </c>
      <c r="L21" s="15">
        <v>5.16</v>
      </c>
      <c r="M21" s="18">
        <f t="shared" si="0"/>
        <v>30.96</v>
      </c>
      <c r="N21" s="27">
        <v>0</v>
      </c>
      <c r="O21" s="19">
        <f t="shared" si="1"/>
        <v>30.96</v>
      </c>
      <c r="P21" s="20">
        <f t="shared" si="2"/>
        <v>30.96</v>
      </c>
      <c r="Q21" s="20">
        <f t="shared" si="3"/>
        <v>7.8208055999999999</v>
      </c>
      <c r="R21" s="20">
        <f t="shared" si="4"/>
        <v>2.6316000000000002</v>
      </c>
      <c r="S21" s="20">
        <f t="shared" si="5"/>
        <v>41.4124056</v>
      </c>
    </row>
    <row r="22" spans="1:19" ht="35.25" customHeight="1">
      <c r="A22" s="11" t="s">
        <v>29</v>
      </c>
      <c r="B22" s="12" t="s">
        <v>30</v>
      </c>
      <c r="C22" s="12" t="s">
        <v>31</v>
      </c>
      <c r="D22" s="12" t="s">
        <v>18</v>
      </c>
      <c r="E22" s="12" t="s">
        <v>19</v>
      </c>
      <c r="F22" s="12" t="s">
        <v>20</v>
      </c>
      <c r="G22" s="12" t="s">
        <v>21</v>
      </c>
      <c r="H22" s="12" t="s">
        <v>22</v>
      </c>
      <c r="I22" s="10" t="s">
        <v>71</v>
      </c>
      <c r="J22" s="13" t="s">
        <v>33</v>
      </c>
      <c r="K22" s="14">
        <v>7</v>
      </c>
      <c r="L22" s="15">
        <v>6.16</v>
      </c>
      <c r="M22" s="18">
        <f t="shared" si="0"/>
        <v>43.120000000000005</v>
      </c>
      <c r="N22" s="27">
        <v>0</v>
      </c>
      <c r="O22" s="19">
        <f>M22+N22</f>
        <v>43.120000000000005</v>
      </c>
      <c r="P22" s="20">
        <f t="shared" si="2"/>
        <v>43.120000000000005</v>
      </c>
      <c r="Q22" s="20">
        <f t="shared" si="3"/>
        <v>10.8925432</v>
      </c>
      <c r="R22" s="20">
        <f t="shared" si="4"/>
        <v>3.6652000000000005</v>
      </c>
      <c r="S22" s="20">
        <f t="shared" si="5"/>
        <v>57.677743200000002</v>
      </c>
    </row>
    <row r="23" spans="1:19" ht="35.25" customHeight="1">
      <c r="A23" s="11" t="s">
        <v>36</v>
      </c>
      <c r="B23" s="12" t="s">
        <v>37</v>
      </c>
      <c r="C23" s="12" t="s">
        <v>38</v>
      </c>
      <c r="D23" s="12" t="s">
        <v>18</v>
      </c>
      <c r="E23" s="12" t="s">
        <v>19</v>
      </c>
      <c r="F23" s="12" t="s">
        <v>20</v>
      </c>
      <c r="G23" s="12" t="s">
        <v>21</v>
      </c>
      <c r="H23" s="12" t="s">
        <v>22</v>
      </c>
      <c r="I23" s="10" t="s">
        <v>39</v>
      </c>
      <c r="J23" s="13" t="s">
        <v>40</v>
      </c>
      <c r="K23" s="14">
        <v>10</v>
      </c>
      <c r="L23" s="15">
        <v>5.16</v>
      </c>
      <c r="M23" s="18">
        <f t="shared" si="0"/>
        <v>51.6</v>
      </c>
      <c r="N23" s="27">
        <v>0</v>
      </c>
      <c r="O23" s="19">
        <f t="shared" si="1"/>
        <v>51.6</v>
      </c>
      <c r="P23" s="20">
        <f t="shared" si="2"/>
        <v>51.6</v>
      </c>
      <c r="Q23" s="20">
        <f t="shared" si="3"/>
        <v>13.034676000000001</v>
      </c>
      <c r="R23" s="20">
        <f t="shared" si="4"/>
        <v>4.3860000000000001</v>
      </c>
      <c r="S23" s="20">
        <f t="shared" si="5"/>
        <v>69.020675999999995</v>
      </c>
    </row>
    <row r="24" spans="1:19" ht="35.25" customHeight="1">
      <c r="A24" s="2" t="s">
        <v>36</v>
      </c>
      <c r="B24" s="3" t="s">
        <v>37</v>
      </c>
      <c r="C24" s="3" t="s">
        <v>38</v>
      </c>
      <c r="D24" s="3" t="s">
        <v>18</v>
      </c>
      <c r="E24" s="3" t="s">
        <v>19</v>
      </c>
      <c r="F24" s="3" t="s">
        <v>20</v>
      </c>
      <c r="G24" s="3" t="s">
        <v>21</v>
      </c>
      <c r="H24" s="3" t="s">
        <v>22</v>
      </c>
      <c r="I24" s="4" t="s">
        <v>41</v>
      </c>
      <c r="J24" s="5" t="s">
        <v>42</v>
      </c>
      <c r="K24" s="6">
        <v>14</v>
      </c>
      <c r="L24" s="7">
        <v>5.16</v>
      </c>
      <c r="M24" s="18">
        <f t="shared" si="0"/>
        <v>72.240000000000009</v>
      </c>
      <c r="N24" s="26">
        <v>0</v>
      </c>
      <c r="O24" s="18">
        <f t="shared" si="1"/>
        <v>72.240000000000009</v>
      </c>
      <c r="P24" s="20">
        <f t="shared" si="2"/>
        <v>72.240000000000009</v>
      </c>
      <c r="Q24" s="20">
        <f t="shared" si="3"/>
        <v>18.248546400000002</v>
      </c>
      <c r="R24" s="20">
        <f t="shared" si="4"/>
        <v>6.1404000000000014</v>
      </c>
      <c r="S24" s="20">
        <f t="shared" si="5"/>
        <v>96.628946400000018</v>
      </c>
    </row>
    <row r="25" spans="1:19" ht="35.25" customHeight="1">
      <c r="A25" s="2" t="s">
        <v>36</v>
      </c>
      <c r="B25" s="3" t="s">
        <v>37</v>
      </c>
      <c r="C25" s="3" t="s">
        <v>38</v>
      </c>
      <c r="D25" s="3" t="s">
        <v>18</v>
      </c>
      <c r="E25" s="3" t="s">
        <v>19</v>
      </c>
      <c r="F25" s="3" t="s">
        <v>20</v>
      </c>
      <c r="G25" s="3" t="s">
        <v>21</v>
      </c>
      <c r="H25" s="3" t="s">
        <v>22</v>
      </c>
      <c r="I25" s="4" t="s">
        <v>43</v>
      </c>
      <c r="J25" s="5" t="s">
        <v>42</v>
      </c>
      <c r="K25" s="6">
        <v>12</v>
      </c>
      <c r="L25" s="7">
        <v>5.16</v>
      </c>
      <c r="M25" s="18">
        <f t="shared" si="0"/>
        <v>61.92</v>
      </c>
      <c r="N25" s="26">
        <v>0</v>
      </c>
      <c r="O25" s="18">
        <f t="shared" si="1"/>
        <v>61.92</v>
      </c>
      <c r="P25" s="20">
        <f t="shared" si="2"/>
        <v>61.92</v>
      </c>
      <c r="Q25" s="20">
        <f t="shared" si="3"/>
        <v>15.6416112</v>
      </c>
      <c r="R25" s="20">
        <f t="shared" si="4"/>
        <v>5.2632000000000003</v>
      </c>
      <c r="S25" s="20">
        <f t="shared" si="5"/>
        <v>82.824811199999999</v>
      </c>
    </row>
    <row r="26" spans="1:19" ht="35.25" customHeight="1">
      <c r="A26" s="2" t="s">
        <v>36</v>
      </c>
      <c r="B26" s="3" t="s">
        <v>37</v>
      </c>
      <c r="C26" s="3" t="s">
        <v>38</v>
      </c>
      <c r="D26" s="3" t="s">
        <v>18</v>
      </c>
      <c r="E26" s="3" t="s">
        <v>19</v>
      </c>
      <c r="F26" s="3" t="s">
        <v>20</v>
      </c>
      <c r="G26" s="3" t="s">
        <v>21</v>
      </c>
      <c r="H26" s="3" t="s">
        <v>22</v>
      </c>
      <c r="I26" s="4" t="s">
        <v>44</v>
      </c>
      <c r="J26" s="5" t="s">
        <v>42</v>
      </c>
      <c r="K26" s="6">
        <v>12</v>
      </c>
      <c r="L26" s="7">
        <v>5.16</v>
      </c>
      <c r="M26" s="18">
        <f t="shared" si="0"/>
        <v>61.92</v>
      </c>
      <c r="N26" s="26">
        <v>0</v>
      </c>
      <c r="O26" s="18">
        <f t="shared" si="1"/>
        <v>61.92</v>
      </c>
      <c r="P26" s="20">
        <f t="shared" si="2"/>
        <v>61.92</v>
      </c>
      <c r="Q26" s="20">
        <f t="shared" si="3"/>
        <v>15.6416112</v>
      </c>
      <c r="R26" s="20">
        <f t="shared" si="4"/>
        <v>5.2632000000000003</v>
      </c>
      <c r="S26" s="20">
        <f t="shared" si="5"/>
        <v>82.824811199999999</v>
      </c>
    </row>
    <row r="27" spans="1:19" ht="35.25" customHeight="1">
      <c r="A27" s="2" t="s">
        <v>36</v>
      </c>
      <c r="B27" s="3" t="s">
        <v>37</v>
      </c>
      <c r="C27" s="3" t="s">
        <v>38</v>
      </c>
      <c r="D27" s="3" t="s">
        <v>18</v>
      </c>
      <c r="E27" s="3" t="s">
        <v>19</v>
      </c>
      <c r="F27" s="3" t="s">
        <v>20</v>
      </c>
      <c r="G27" s="3" t="s">
        <v>21</v>
      </c>
      <c r="H27" s="3" t="s">
        <v>22</v>
      </c>
      <c r="I27" s="4" t="s">
        <v>45</v>
      </c>
      <c r="J27" s="5" t="s">
        <v>42</v>
      </c>
      <c r="K27" s="6">
        <v>12</v>
      </c>
      <c r="L27" s="7">
        <v>5.16</v>
      </c>
      <c r="M27" s="18">
        <f t="shared" si="0"/>
        <v>61.92</v>
      </c>
      <c r="N27" s="26">
        <v>0</v>
      </c>
      <c r="O27" s="18">
        <f t="shared" si="1"/>
        <v>61.92</v>
      </c>
      <c r="P27" s="20">
        <f t="shared" si="2"/>
        <v>61.92</v>
      </c>
      <c r="Q27" s="20">
        <f t="shared" si="3"/>
        <v>15.6416112</v>
      </c>
      <c r="R27" s="20">
        <f t="shared" si="4"/>
        <v>5.2632000000000003</v>
      </c>
      <c r="S27" s="20">
        <f t="shared" si="5"/>
        <v>82.824811199999999</v>
      </c>
    </row>
    <row r="28" spans="1:19" ht="35.25" customHeight="1">
      <c r="A28" s="2" t="s">
        <v>36</v>
      </c>
      <c r="B28" s="3" t="s">
        <v>37</v>
      </c>
      <c r="C28" s="3" t="s">
        <v>38</v>
      </c>
      <c r="D28" s="3" t="s">
        <v>18</v>
      </c>
      <c r="E28" s="3" t="s">
        <v>19</v>
      </c>
      <c r="F28" s="3" t="s">
        <v>20</v>
      </c>
      <c r="G28" s="3" t="s">
        <v>21</v>
      </c>
      <c r="H28" s="3" t="s">
        <v>22</v>
      </c>
      <c r="I28" s="4" t="s">
        <v>46</v>
      </c>
      <c r="J28" s="5" t="s">
        <v>42</v>
      </c>
      <c r="K28" s="6">
        <v>12</v>
      </c>
      <c r="L28" s="7">
        <v>5.16</v>
      </c>
      <c r="M28" s="18">
        <f t="shared" si="0"/>
        <v>61.92</v>
      </c>
      <c r="N28" s="26">
        <v>0</v>
      </c>
      <c r="O28" s="18">
        <f t="shared" si="1"/>
        <v>61.92</v>
      </c>
      <c r="P28" s="20">
        <f t="shared" si="2"/>
        <v>61.92</v>
      </c>
      <c r="Q28" s="20">
        <f t="shared" si="3"/>
        <v>15.6416112</v>
      </c>
      <c r="R28" s="20">
        <f t="shared" si="4"/>
        <v>5.2632000000000003</v>
      </c>
      <c r="S28" s="20">
        <f t="shared" si="5"/>
        <v>82.824811199999999</v>
      </c>
    </row>
    <row r="29" spans="1:19" ht="35.25" customHeight="1">
      <c r="A29" s="2" t="s">
        <v>36</v>
      </c>
      <c r="B29" s="3" t="s">
        <v>37</v>
      </c>
      <c r="C29" s="3" t="s">
        <v>38</v>
      </c>
      <c r="D29" s="3" t="s">
        <v>18</v>
      </c>
      <c r="E29" s="3" t="s">
        <v>19</v>
      </c>
      <c r="F29" s="3" t="s">
        <v>20</v>
      </c>
      <c r="G29" s="3" t="s">
        <v>21</v>
      </c>
      <c r="H29" s="3" t="s">
        <v>22</v>
      </c>
      <c r="I29" s="4" t="s">
        <v>47</v>
      </c>
      <c r="J29" s="5" t="s">
        <v>42</v>
      </c>
      <c r="K29" s="6">
        <v>12</v>
      </c>
      <c r="L29" s="7">
        <v>5.16</v>
      </c>
      <c r="M29" s="18">
        <f t="shared" si="0"/>
        <v>61.92</v>
      </c>
      <c r="N29" s="26">
        <v>0</v>
      </c>
      <c r="O29" s="18">
        <f t="shared" si="1"/>
        <v>61.92</v>
      </c>
      <c r="P29" s="20">
        <f t="shared" si="2"/>
        <v>61.92</v>
      </c>
      <c r="Q29" s="20">
        <f t="shared" si="3"/>
        <v>15.6416112</v>
      </c>
      <c r="R29" s="20">
        <f t="shared" si="4"/>
        <v>5.2632000000000003</v>
      </c>
      <c r="S29" s="20">
        <f t="shared" si="5"/>
        <v>82.824811199999999</v>
      </c>
    </row>
    <row r="30" spans="1:19" ht="35.25" customHeight="1">
      <c r="A30" s="2" t="s">
        <v>36</v>
      </c>
      <c r="B30" s="3" t="s">
        <v>37</v>
      </c>
      <c r="C30" s="3" t="s">
        <v>38</v>
      </c>
      <c r="D30" s="3" t="s">
        <v>18</v>
      </c>
      <c r="E30" s="3" t="s">
        <v>19</v>
      </c>
      <c r="F30" s="3" t="s">
        <v>20</v>
      </c>
      <c r="G30" s="3" t="s">
        <v>21</v>
      </c>
      <c r="H30" s="3" t="s">
        <v>22</v>
      </c>
      <c r="I30" s="4" t="s">
        <v>48</v>
      </c>
      <c r="J30" s="5" t="s">
        <v>42</v>
      </c>
      <c r="K30" s="6">
        <v>12</v>
      </c>
      <c r="L30" s="7">
        <v>5.16</v>
      </c>
      <c r="M30" s="18">
        <f t="shared" si="0"/>
        <v>61.92</v>
      </c>
      <c r="N30" s="26">
        <v>0</v>
      </c>
      <c r="O30" s="18">
        <f t="shared" si="1"/>
        <v>61.92</v>
      </c>
      <c r="P30" s="20">
        <f t="shared" si="2"/>
        <v>61.92</v>
      </c>
      <c r="Q30" s="20">
        <f t="shared" si="3"/>
        <v>15.6416112</v>
      </c>
      <c r="R30" s="20">
        <f t="shared" si="4"/>
        <v>5.2632000000000003</v>
      </c>
      <c r="S30" s="20">
        <f t="shared" si="5"/>
        <v>82.824811199999999</v>
      </c>
    </row>
    <row r="31" spans="1:19" ht="35.25" customHeight="1">
      <c r="A31" s="2" t="s">
        <v>49</v>
      </c>
      <c r="B31" s="3" t="s">
        <v>50</v>
      </c>
      <c r="C31" s="3" t="s">
        <v>51</v>
      </c>
      <c r="D31" s="3" t="s">
        <v>18</v>
      </c>
      <c r="E31" s="3" t="s">
        <v>19</v>
      </c>
      <c r="F31" s="3" t="s">
        <v>20</v>
      </c>
      <c r="G31" s="3" t="s">
        <v>21</v>
      </c>
      <c r="H31" s="3" t="s">
        <v>22</v>
      </c>
      <c r="I31" s="4" t="s">
        <v>52</v>
      </c>
      <c r="J31" s="5" t="s">
        <v>33</v>
      </c>
      <c r="K31" s="6">
        <v>12</v>
      </c>
      <c r="L31" s="7">
        <v>5.16</v>
      </c>
      <c r="M31" s="18">
        <f t="shared" si="0"/>
        <v>61.92</v>
      </c>
      <c r="N31" s="26">
        <v>0</v>
      </c>
      <c r="O31" s="18">
        <f t="shared" si="1"/>
        <v>61.92</v>
      </c>
      <c r="P31" s="20">
        <f t="shared" si="2"/>
        <v>61.92</v>
      </c>
      <c r="Q31" s="20">
        <f t="shared" si="3"/>
        <v>15.6416112</v>
      </c>
      <c r="R31" s="20">
        <f t="shared" si="4"/>
        <v>5.2632000000000003</v>
      </c>
      <c r="S31" s="20">
        <f t="shared" si="5"/>
        <v>82.824811199999999</v>
      </c>
    </row>
    <row r="32" spans="1:19" ht="35.25" customHeight="1">
      <c r="A32" s="2" t="s">
        <v>49</v>
      </c>
      <c r="B32" s="3" t="s">
        <v>50</v>
      </c>
      <c r="C32" s="3" t="s">
        <v>51</v>
      </c>
      <c r="D32" s="3" t="s">
        <v>18</v>
      </c>
      <c r="E32" s="3" t="s">
        <v>19</v>
      </c>
      <c r="F32" s="3" t="s">
        <v>20</v>
      </c>
      <c r="G32" s="3" t="s">
        <v>21</v>
      </c>
      <c r="H32" s="3" t="s">
        <v>22</v>
      </c>
      <c r="I32" s="4" t="s">
        <v>53</v>
      </c>
      <c r="J32" s="5" t="s">
        <v>33</v>
      </c>
      <c r="K32" s="6">
        <v>6</v>
      </c>
      <c r="L32" s="7">
        <v>5.16</v>
      </c>
      <c r="M32" s="18">
        <f t="shared" si="0"/>
        <v>30.96</v>
      </c>
      <c r="N32" s="26">
        <v>0</v>
      </c>
      <c r="O32" s="18">
        <f t="shared" si="1"/>
        <v>30.96</v>
      </c>
      <c r="P32" s="20">
        <f t="shared" si="2"/>
        <v>30.96</v>
      </c>
      <c r="Q32" s="20">
        <f t="shared" si="3"/>
        <v>7.8208055999999999</v>
      </c>
      <c r="R32" s="20">
        <f t="shared" si="4"/>
        <v>2.6316000000000002</v>
      </c>
      <c r="S32" s="20">
        <f t="shared" si="5"/>
        <v>41.4124056</v>
      </c>
    </row>
    <row r="33" spans="1:19" ht="35.25" customHeight="1">
      <c r="A33" s="2" t="s">
        <v>49</v>
      </c>
      <c r="B33" s="3" t="s">
        <v>50</v>
      </c>
      <c r="C33" s="3" t="s">
        <v>51</v>
      </c>
      <c r="D33" s="3" t="s">
        <v>18</v>
      </c>
      <c r="E33" s="3" t="s">
        <v>19</v>
      </c>
      <c r="F33" s="3" t="s">
        <v>20</v>
      </c>
      <c r="G33" s="3" t="s">
        <v>21</v>
      </c>
      <c r="H33" s="3" t="s">
        <v>22</v>
      </c>
      <c r="I33" s="4" t="s">
        <v>54</v>
      </c>
      <c r="J33" s="5" t="s">
        <v>33</v>
      </c>
      <c r="K33" s="6">
        <v>6</v>
      </c>
      <c r="L33" s="7">
        <v>5.16</v>
      </c>
      <c r="M33" s="18">
        <f t="shared" si="0"/>
        <v>30.96</v>
      </c>
      <c r="N33" s="26">
        <v>0</v>
      </c>
      <c r="O33" s="18">
        <f t="shared" si="1"/>
        <v>30.96</v>
      </c>
      <c r="P33" s="20">
        <f t="shared" si="2"/>
        <v>30.96</v>
      </c>
      <c r="Q33" s="20">
        <f t="shared" si="3"/>
        <v>7.8208055999999999</v>
      </c>
      <c r="R33" s="20">
        <f t="shared" si="4"/>
        <v>2.6316000000000002</v>
      </c>
      <c r="S33" s="20">
        <f t="shared" si="5"/>
        <v>41.4124056</v>
      </c>
    </row>
    <row r="34" spans="1:19" ht="35.25" customHeight="1">
      <c r="A34" s="2" t="s">
        <v>49</v>
      </c>
      <c r="B34" s="3" t="s">
        <v>50</v>
      </c>
      <c r="C34" s="3" t="s">
        <v>51</v>
      </c>
      <c r="D34" s="3" t="s">
        <v>18</v>
      </c>
      <c r="E34" s="3" t="s">
        <v>19</v>
      </c>
      <c r="F34" s="3" t="s">
        <v>20</v>
      </c>
      <c r="G34" s="3" t="s">
        <v>21</v>
      </c>
      <c r="H34" s="3" t="s">
        <v>22</v>
      </c>
      <c r="I34" s="4" t="s">
        <v>55</v>
      </c>
      <c r="J34" s="5" t="s">
        <v>33</v>
      </c>
      <c r="K34" s="6">
        <v>6</v>
      </c>
      <c r="L34" s="7">
        <v>5.16</v>
      </c>
      <c r="M34" s="18">
        <f t="shared" si="0"/>
        <v>30.96</v>
      </c>
      <c r="N34" s="26">
        <v>0</v>
      </c>
      <c r="O34" s="18">
        <f t="shared" si="1"/>
        <v>30.96</v>
      </c>
      <c r="P34" s="20">
        <f t="shared" si="2"/>
        <v>30.96</v>
      </c>
      <c r="Q34" s="20">
        <f t="shared" si="3"/>
        <v>7.8208055999999999</v>
      </c>
      <c r="R34" s="20">
        <f t="shared" si="4"/>
        <v>2.6316000000000002</v>
      </c>
      <c r="S34" s="20">
        <f t="shared" si="5"/>
        <v>41.4124056</v>
      </c>
    </row>
    <row r="35" spans="1:19" ht="35.25" customHeight="1">
      <c r="A35" s="2" t="s">
        <v>49</v>
      </c>
      <c r="B35" s="3" t="s">
        <v>50</v>
      </c>
      <c r="C35" s="3" t="s">
        <v>51</v>
      </c>
      <c r="D35" s="3" t="s">
        <v>18</v>
      </c>
      <c r="E35" s="3" t="s">
        <v>19</v>
      </c>
      <c r="F35" s="3" t="s">
        <v>20</v>
      </c>
      <c r="G35" s="3" t="s">
        <v>21</v>
      </c>
      <c r="H35" s="3" t="s">
        <v>22</v>
      </c>
      <c r="I35" s="4" t="s">
        <v>27</v>
      </c>
      <c r="J35" s="5" t="s">
        <v>33</v>
      </c>
      <c r="K35" s="6">
        <v>12</v>
      </c>
      <c r="L35" s="7">
        <v>5.16</v>
      </c>
      <c r="M35" s="18">
        <f t="shared" si="0"/>
        <v>61.92</v>
      </c>
      <c r="N35" s="26">
        <v>0</v>
      </c>
      <c r="O35" s="18">
        <f t="shared" si="1"/>
        <v>61.92</v>
      </c>
      <c r="P35" s="20">
        <f t="shared" si="2"/>
        <v>61.92</v>
      </c>
      <c r="Q35" s="20">
        <f t="shared" si="3"/>
        <v>15.6416112</v>
      </c>
      <c r="R35" s="20">
        <f t="shared" si="4"/>
        <v>5.2632000000000003</v>
      </c>
      <c r="S35" s="20">
        <f t="shared" si="5"/>
        <v>82.824811199999999</v>
      </c>
    </row>
    <row r="36" spans="1:19" s="16" customFormat="1" ht="35.25" customHeight="1">
      <c r="A36" s="11" t="s">
        <v>49</v>
      </c>
      <c r="B36" s="12" t="s">
        <v>50</v>
      </c>
      <c r="C36" s="12" t="s">
        <v>51</v>
      </c>
      <c r="D36" s="12" t="s">
        <v>18</v>
      </c>
      <c r="E36" s="12" t="s">
        <v>19</v>
      </c>
      <c r="F36" s="12" t="s">
        <v>20</v>
      </c>
      <c r="G36" s="12" t="s">
        <v>21</v>
      </c>
      <c r="H36" s="12" t="s">
        <v>22</v>
      </c>
      <c r="I36" s="10" t="s">
        <v>76</v>
      </c>
      <c r="J36" s="13" t="s">
        <v>33</v>
      </c>
      <c r="K36" s="14">
        <v>6.2</v>
      </c>
      <c r="L36" s="15">
        <v>5.16</v>
      </c>
      <c r="M36" s="18">
        <f t="shared" si="0"/>
        <v>31.992000000000001</v>
      </c>
      <c r="N36" s="27">
        <v>0</v>
      </c>
      <c r="O36" s="19">
        <f>M36+N36</f>
        <v>31.992000000000001</v>
      </c>
      <c r="P36" s="20">
        <f t="shared" si="2"/>
        <v>31.992000000000001</v>
      </c>
      <c r="Q36" s="20">
        <f t="shared" si="3"/>
        <v>8.0814991200000001</v>
      </c>
      <c r="R36" s="20">
        <f t="shared" si="4"/>
        <v>2.7193200000000002</v>
      </c>
      <c r="S36" s="20">
        <f t="shared" si="5"/>
        <v>42.792819120000004</v>
      </c>
    </row>
    <row r="37" spans="1:19" s="16" customFormat="1" ht="35.25" customHeight="1">
      <c r="A37" s="11" t="s">
        <v>49</v>
      </c>
      <c r="B37" s="12" t="s">
        <v>50</v>
      </c>
      <c r="C37" s="12" t="s">
        <v>51</v>
      </c>
      <c r="D37" s="12" t="s">
        <v>18</v>
      </c>
      <c r="E37" s="12" t="s">
        <v>19</v>
      </c>
      <c r="F37" s="12" t="s">
        <v>20</v>
      </c>
      <c r="G37" s="12" t="s">
        <v>21</v>
      </c>
      <c r="H37" s="12" t="s">
        <v>22</v>
      </c>
      <c r="I37" s="10" t="s">
        <v>75</v>
      </c>
      <c r="J37" s="13" t="s">
        <v>33</v>
      </c>
      <c r="K37" s="14">
        <v>6</v>
      </c>
      <c r="L37" s="15">
        <v>5.16</v>
      </c>
      <c r="M37" s="18">
        <f t="shared" si="0"/>
        <v>30.96</v>
      </c>
      <c r="N37" s="27">
        <v>0</v>
      </c>
      <c r="O37" s="19">
        <f>M37+N37</f>
        <v>30.96</v>
      </c>
      <c r="P37" s="20">
        <f t="shared" si="2"/>
        <v>30.96</v>
      </c>
      <c r="Q37" s="20">
        <f t="shared" si="3"/>
        <v>7.8208055999999999</v>
      </c>
      <c r="R37" s="20">
        <f t="shared" si="4"/>
        <v>2.6316000000000002</v>
      </c>
      <c r="S37" s="20">
        <f t="shared" si="5"/>
        <v>41.4124056</v>
      </c>
    </row>
    <row r="38" spans="1:19" ht="35.25" customHeight="1">
      <c r="A38" s="2" t="s">
        <v>56</v>
      </c>
      <c r="B38" s="3" t="s">
        <v>57</v>
      </c>
      <c r="C38" s="3" t="s">
        <v>58</v>
      </c>
      <c r="D38" s="3" t="s">
        <v>18</v>
      </c>
      <c r="E38" s="3" t="s">
        <v>19</v>
      </c>
      <c r="F38" s="3" t="s">
        <v>20</v>
      </c>
      <c r="G38" s="3" t="s">
        <v>21</v>
      </c>
      <c r="H38" s="3" t="s">
        <v>22</v>
      </c>
      <c r="I38" s="10" t="s">
        <v>59</v>
      </c>
      <c r="J38" s="5" t="s">
        <v>33</v>
      </c>
      <c r="K38" s="6">
        <v>12</v>
      </c>
      <c r="L38" s="7">
        <v>5.16</v>
      </c>
      <c r="M38" s="18">
        <f t="shared" si="0"/>
        <v>61.92</v>
      </c>
      <c r="N38" s="26">
        <v>0</v>
      </c>
      <c r="O38" s="18">
        <f t="shared" ref="O38:O44" si="10">M38+N38</f>
        <v>61.92</v>
      </c>
      <c r="P38" s="20">
        <f t="shared" si="2"/>
        <v>61.92</v>
      </c>
      <c r="Q38" s="20">
        <f t="shared" si="3"/>
        <v>15.6416112</v>
      </c>
      <c r="R38" s="20">
        <f t="shared" si="4"/>
        <v>5.2632000000000003</v>
      </c>
      <c r="S38" s="20">
        <f t="shared" si="5"/>
        <v>82.824811199999999</v>
      </c>
    </row>
    <row r="39" spans="1:19" ht="35.25" customHeight="1">
      <c r="A39" s="2" t="s">
        <v>56</v>
      </c>
      <c r="B39" s="3" t="s">
        <v>57</v>
      </c>
      <c r="C39" s="3" t="s">
        <v>58</v>
      </c>
      <c r="D39" s="3" t="s">
        <v>18</v>
      </c>
      <c r="E39" s="3" t="s">
        <v>19</v>
      </c>
      <c r="F39" s="3" t="s">
        <v>20</v>
      </c>
      <c r="G39" s="3" t="s">
        <v>21</v>
      </c>
      <c r="H39" s="3" t="s">
        <v>22</v>
      </c>
      <c r="I39" s="10" t="s">
        <v>60</v>
      </c>
      <c r="J39" s="5" t="s">
        <v>33</v>
      </c>
      <c r="K39" s="6">
        <v>10</v>
      </c>
      <c r="L39" s="7">
        <v>5.16</v>
      </c>
      <c r="M39" s="18">
        <f t="shared" si="0"/>
        <v>51.6</v>
      </c>
      <c r="N39" s="26">
        <v>0</v>
      </c>
      <c r="O39" s="18">
        <f t="shared" si="10"/>
        <v>51.6</v>
      </c>
      <c r="P39" s="20">
        <f t="shared" si="2"/>
        <v>51.6</v>
      </c>
      <c r="Q39" s="20">
        <f t="shared" si="3"/>
        <v>13.034676000000001</v>
      </c>
      <c r="R39" s="20">
        <f t="shared" si="4"/>
        <v>4.3860000000000001</v>
      </c>
      <c r="S39" s="20">
        <f t="shared" si="5"/>
        <v>69.020675999999995</v>
      </c>
    </row>
    <row r="40" spans="1:19" ht="35.25" customHeight="1">
      <c r="A40" s="2" t="s">
        <v>56</v>
      </c>
      <c r="B40" s="3" t="s">
        <v>57</v>
      </c>
      <c r="C40" s="3" t="s">
        <v>58</v>
      </c>
      <c r="D40" s="3" t="s">
        <v>18</v>
      </c>
      <c r="E40" s="3" t="s">
        <v>19</v>
      </c>
      <c r="F40" s="3" t="s">
        <v>20</v>
      </c>
      <c r="G40" s="3" t="s">
        <v>21</v>
      </c>
      <c r="H40" s="3" t="s">
        <v>22</v>
      </c>
      <c r="I40" s="10" t="s">
        <v>61</v>
      </c>
      <c r="J40" s="5" t="s">
        <v>33</v>
      </c>
      <c r="K40" s="6">
        <v>6</v>
      </c>
      <c r="L40" s="7">
        <v>5.16</v>
      </c>
      <c r="M40" s="18">
        <f t="shared" si="0"/>
        <v>30.96</v>
      </c>
      <c r="N40" s="26">
        <v>0</v>
      </c>
      <c r="O40" s="18">
        <f t="shared" si="10"/>
        <v>30.96</v>
      </c>
      <c r="P40" s="20">
        <f t="shared" si="2"/>
        <v>30.96</v>
      </c>
      <c r="Q40" s="20">
        <f t="shared" si="3"/>
        <v>7.8208055999999999</v>
      </c>
      <c r="R40" s="20">
        <f t="shared" si="4"/>
        <v>2.6316000000000002</v>
      </c>
      <c r="S40" s="20">
        <f t="shared" si="5"/>
        <v>41.4124056</v>
      </c>
    </row>
    <row r="41" spans="1:19" ht="35.25" customHeight="1">
      <c r="A41" s="2" t="s">
        <v>56</v>
      </c>
      <c r="B41" s="3" t="s">
        <v>57</v>
      </c>
      <c r="C41" s="3" t="s">
        <v>58</v>
      </c>
      <c r="D41" s="3" t="s">
        <v>18</v>
      </c>
      <c r="E41" s="3" t="s">
        <v>19</v>
      </c>
      <c r="F41" s="3" t="s">
        <v>20</v>
      </c>
      <c r="G41" s="3" t="s">
        <v>21</v>
      </c>
      <c r="H41" s="3" t="s">
        <v>22</v>
      </c>
      <c r="I41" s="10" t="s">
        <v>62</v>
      </c>
      <c r="J41" s="5" t="s">
        <v>33</v>
      </c>
      <c r="K41" s="6">
        <v>6</v>
      </c>
      <c r="L41" s="7">
        <v>5.16</v>
      </c>
      <c r="M41" s="18">
        <f t="shared" si="0"/>
        <v>30.96</v>
      </c>
      <c r="N41" s="26">
        <v>0</v>
      </c>
      <c r="O41" s="18">
        <f t="shared" si="10"/>
        <v>30.96</v>
      </c>
      <c r="P41" s="20">
        <f t="shared" si="2"/>
        <v>30.96</v>
      </c>
      <c r="Q41" s="20">
        <f t="shared" si="3"/>
        <v>7.8208055999999999</v>
      </c>
      <c r="R41" s="20">
        <f t="shared" si="4"/>
        <v>2.6316000000000002</v>
      </c>
      <c r="S41" s="20">
        <f t="shared" si="5"/>
        <v>41.4124056</v>
      </c>
    </row>
    <row r="42" spans="1:19" ht="35.25" customHeight="1">
      <c r="A42" s="2" t="s">
        <v>56</v>
      </c>
      <c r="B42" s="3" t="s">
        <v>57</v>
      </c>
      <c r="C42" s="3" t="s">
        <v>58</v>
      </c>
      <c r="D42" s="3" t="s">
        <v>18</v>
      </c>
      <c r="E42" s="3" t="s">
        <v>19</v>
      </c>
      <c r="F42" s="3" t="s">
        <v>20</v>
      </c>
      <c r="G42" s="3" t="s">
        <v>21</v>
      </c>
      <c r="H42" s="3" t="s">
        <v>22</v>
      </c>
      <c r="I42" s="10" t="s">
        <v>73</v>
      </c>
      <c r="J42" s="5" t="s">
        <v>33</v>
      </c>
      <c r="K42" s="6">
        <v>7</v>
      </c>
      <c r="L42" s="7">
        <v>5.16</v>
      </c>
      <c r="M42" s="18">
        <f t="shared" si="0"/>
        <v>36.120000000000005</v>
      </c>
      <c r="N42" s="26">
        <v>0</v>
      </c>
      <c r="O42" s="18">
        <f t="shared" si="10"/>
        <v>36.120000000000005</v>
      </c>
      <c r="P42" s="20">
        <f t="shared" si="2"/>
        <v>36.120000000000005</v>
      </c>
      <c r="Q42" s="20">
        <f t="shared" si="3"/>
        <v>9.1242732000000011</v>
      </c>
      <c r="R42" s="20">
        <f t="shared" si="4"/>
        <v>3.0702000000000007</v>
      </c>
      <c r="S42" s="20">
        <f t="shared" si="5"/>
        <v>48.314473200000009</v>
      </c>
    </row>
    <row r="43" spans="1:19" ht="35.25" customHeight="1">
      <c r="A43" s="2" t="s">
        <v>56</v>
      </c>
      <c r="B43" s="3" t="s">
        <v>57</v>
      </c>
      <c r="C43" s="3" t="s">
        <v>58</v>
      </c>
      <c r="D43" s="3" t="s">
        <v>18</v>
      </c>
      <c r="E43" s="3" t="s">
        <v>19</v>
      </c>
      <c r="F43" s="3" t="s">
        <v>20</v>
      </c>
      <c r="G43" s="3" t="s">
        <v>21</v>
      </c>
      <c r="H43" s="3" t="s">
        <v>22</v>
      </c>
      <c r="I43" s="10" t="s">
        <v>63</v>
      </c>
      <c r="J43" s="5" t="s">
        <v>33</v>
      </c>
      <c r="K43" s="6">
        <v>6</v>
      </c>
      <c r="L43" s="7">
        <v>5.16</v>
      </c>
      <c r="M43" s="18">
        <f t="shared" si="0"/>
        <v>30.96</v>
      </c>
      <c r="N43" s="26">
        <v>0</v>
      </c>
      <c r="O43" s="18">
        <f t="shared" si="10"/>
        <v>30.96</v>
      </c>
      <c r="P43" s="20">
        <f t="shared" si="2"/>
        <v>30.96</v>
      </c>
      <c r="Q43" s="20">
        <f t="shared" si="3"/>
        <v>7.8208055999999999</v>
      </c>
      <c r="R43" s="20">
        <f t="shared" si="4"/>
        <v>2.6316000000000002</v>
      </c>
      <c r="S43" s="20">
        <f t="shared" si="5"/>
        <v>41.4124056</v>
      </c>
    </row>
    <row r="44" spans="1:19" ht="35.25" customHeight="1">
      <c r="A44" s="2" t="s">
        <v>64</v>
      </c>
      <c r="B44" s="3" t="s">
        <v>65</v>
      </c>
      <c r="C44" s="3" t="s">
        <v>66</v>
      </c>
      <c r="D44" s="3" t="s">
        <v>18</v>
      </c>
      <c r="E44" s="3" t="s">
        <v>67</v>
      </c>
      <c r="F44" s="3" t="s">
        <v>67</v>
      </c>
      <c r="G44" s="3" t="s">
        <v>21</v>
      </c>
      <c r="H44" s="3" t="s">
        <v>22</v>
      </c>
      <c r="I44" s="10" t="s">
        <v>68</v>
      </c>
      <c r="J44" s="5" t="s">
        <v>69</v>
      </c>
      <c r="K44" s="6">
        <v>6</v>
      </c>
      <c r="L44" s="7">
        <v>5.16</v>
      </c>
      <c r="M44" s="18">
        <f t="shared" si="0"/>
        <v>30.96</v>
      </c>
      <c r="N44" s="26">
        <v>0</v>
      </c>
      <c r="O44" s="18">
        <f t="shared" si="10"/>
        <v>30.96</v>
      </c>
      <c r="P44" s="20">
        <f t="shared" si="2"/>
        <v>30.96</v>
      </c>
      <c r="Q44" s="20">
        <f t="shared" si="3"/>
        <v>7.8208055999999999</v>
      </c>
      <c r="R44" s="20">
        <f t="shared" si="4"/>
        <v>2.6316000000000002</v>
      </c>
      <c r="S44" s="20">
        <f t="shared" si="5"/>
        <v>41.4124056</v>
      </c>
    </row>
    <row r="45" spans="1:19" ht="25.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 t="s">
        <v>70</v>
      </c>
      <c r="L45" s="8"/>
      <c r="M45" s="20">
        <f>SUM(M2:M44)</f>
        <v>1738.7476000000006</v>
      </c>
      <c r="N45" s="20">
        <f t="shared" ref="N45:S45" si="11">SUM(N2:N44)</f>
        <v>0</v>
      </c>
      <c r="O45" s="20">
        <f t="shared" si="11"/>
        <v>1738.7476000000006</v>
      </c>
      <c r="P45" s="20">
        <f t="shared" si="11"/>
        <v>1738.7476000000006</v>
      </c>
      <c r="Q45" s="20">
        <f t="shared" si="11"/>
        <v>439.22503123599995</v>
      </c>
      <c r="R45" s="20">
        <f t="shared" si="11"/>
        <v>147.79354599999996</v>
      </c>
      <c r="S45" s="20">
        <f t="shared" si="11"/>
        <v>2325.7661772360016</v>
      </c>
    </row>
    <row r="48" spans="1:19">
      <c r="K4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maura marongiu</dc:creator>
  <dc:description/>
  <cp:lastModifiedBy>maura marongiu</cp:lastModifiedBy>
  <cp:revision>2</cp:revision>
  <dcterms:created xsi:type="dcterms:W3CDTF">2015-06-05T18:19:34Z</dcterms:created>
  <dcterms:modified xsi:type="dcterms:W3CDTF">2025-05-29T08:08:43Z</dcterms:modified>
  <dc:language>it-IT</dc:language>
</cp:coreProperties>
</file>